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САЙТ 24-25\"/>
    </mc:Choice>
  </mc:AlternateContent>
  <bookViews>
    <workbookView xWindow="0" yWindow="0" windowWidth="1560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3" i="1" l="1"/>
  <c r="I15" i="1" l="1"/>
  <c r="I16" i="1"/>
  <c r="I17" i="1"/>
  <c r="I18" i="1"/>
  <c r="I19" i="1"/>
  <c r="H15" i="1"/>
  <c r="H16" i="1"/>
  <c r="H17" i="1"/>
  <c r="H18" i="1"/>
  <c r="H19" i="1"/>
  <c r="E20" i="1"/>
  <c r="B1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<sst xmlns="http://schemas.openxmlformats.org/spreadsheetml/2006/main" count="45" uniqueCount="45">
  <si>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</si>
  <si>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</si>
  <si>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</si>
  <si>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</si>
  <si>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</si>
  <si>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</si>
  <si>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</si>
  <si>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</si>
  <si>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</si>
  <si>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</si>
  <si>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</si>
  <si>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</si>
  <si>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</si>
  <si>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</si>
  <si>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</si>
  <si>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</si>
  <si>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</si>
  <si>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</si>
  <si>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</si>
  <si>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</si>
  <si>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</si>
  <si>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</si>
  <si>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</si>
  <si>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</si>
  <si>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</si>
  <si>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</si>
  <si>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</si>
  <si>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</si>
  <si>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Чай с сахаром</t>
  </si>
  <si>
    <t>Хлеб пшеничный формовой</t>
  </si>
  <si>
    <t>Хлеб ржаной</t>
  </si>
  <si>
    <t>457/2021г</t>
  </si>
  <si>
    <t>573/2021г</t>
  </si>
  <si>
    <t>574/2021г</t>
  </si>
  <si>
    <t>92/2008г</t>
  </si>
  <si>
    <t>Картофельное пюре</t>
  </si>
  <si>
    <t>141/2008г</t>
  </si>
  <si>
    <t>Соус томатный</t>
  </si>
  <si>
    <t>ИТОГО  ОБЕД:</t>
  </si>
  <si>
    <t>78\2004г</t>
  </si>
  <si>
    <t>Икра свекольная или морковная</t>
  </si>
  <si>
    <t>48/2008г</t>
  </si>
  <si>
    <t>Суп крестьянский с крупой</t>
  </si>
  <si>
    <t>Котлеты домашние</t>
  </si>
  <si>
    <t>452/2016г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</si>
</sst>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2" fillId="3" borderId="16" xfId="0" applyFont="1" applyFill="1" applyBorder="1" applyAlignment="1" applyProtection="1">
      <alignment horizontal="center"/>
      <protection locked="0"/>
    </xf>
    <xf numFmtId="0" fontId="2" fillId="3" borderId="17" xfId="0" applyFont="1" applyFill="1" applyBorder="1" applyAlignment="1" applyProtection="1">
      <alignment horizontal="center"/>
      <protection locked="0"/>
    </xf>
    <xf numFmtId="0" fontId="4" fillId="3" borderId="14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2" fontId="4" fillId="3" borderId="14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7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e">
        <f>-МБОУ Нышинская D6</f>
        <v>#NAME?</v>
      </c>
      <c r="C1" s="46"/>
      <c r="D1" s="47"/>
      <c r="E1" t="s">
        <v>22</v>
      </c>
      <c r="F1" s="21"/>
      <c r="I1" t="s">
        <v>1</v>
      </c>
      <c r="J1" s="20">
        <v>45720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2" t="s">
        <v>39</v>
      </c>
      <c r="D12" s="33" t="s">
        <v>40</v>
      </c>
      <c r="E12" s="38">
        <v>60</v>
      </c>
      <c r="F12" s="25">
        <v>12</v>
      </c>
      <c r="G12" s="43">
        <v>78</v>
      </c>
      <c r="H12" s="42">
        <v>1.44</v>
      </c>
      <c r="I12" s="42">
        <v>4.5599999999999996</v>
      </c>
      <c r="J12" s="42">
        <v>7.8</v>
      </c>
    </row>
    <row r="13" spans="1:10" x14ac:dyDescent="0.25">
      <c r="A13" s="6"/>
      <c r="B13" s="1" t="s">
        <v>16</v>
      </c>
      <c r="C13" s="48" t="s">
        <v>41</v>
      </c>
      <c r="D13" s="49" t="s">
        <v>42</v>
      </c>
      <c r="E13" s="39">
        <v>200</v>
      </c>
      <c r="F13" s="50">
        <v>16.62</v>
      </c>
      <c r="G13" s="43">
        <v>100.06</v>
      </c>
      <c r="H13" s="43">
        <v>3.64</v>
      </c>
      <c r="I13" s="43">
        <f>E13*2.99/100</f>
        <v>5.98</v>
      </c>
      <c r="J13" s="42">
        <v>7.92</v>
      </c>
    </row>
    <row r="14" spans="1:10" x14ac:dyDescent="0.25">
      <c r="A14" s="6"/>
      <c r="B14" s="1" t="s">
        <v>17</v>
      </c>
      <c r="C14" s="32" t="s">
        <v>44</v>
      </c>
      <c r="D14" s="34" t="s">
        <v>43</v>
      </c>
      <c r="E14" s="38">
        <v>90</v>
      </c>
      <c r="F14" s="31">
        <v>47.92</v>
      </c>
      <c r="G14" s="42">
        <v>221.71</v>
      </c>
      <c r="H14" s="42">
        <v>10.54</v>
      </c>
      <c r="I14" s="42">
        <v>16.239999999999998</v>
      </c>
      <c r="J14" s="42">
        <v>8.34</v>
      </c>
    </row>
    <row r="15" spans="1:10" x14ac:dyDescent="0.25">
      <c r="A15" s="6"/>
      <c r="B15" s="1" t="s">
        <v>18</v>
      </c>
      <c r="C15" s="32" t="s">
        <v>34</v>
      </c>
      <c r="D15" s="34" t="s">
        <v>35</v>
      </c>
      <c r="E15" s="38">
        <v>150</v>
      </c>
      <c r="F15" s="31">
        <v>19.09</v>
      </c>
      <c r="G15" s="42">
        <v>147.44999999999999</v>
      </c>
      <c r="H15" s="42">
        <f>F15*2.1/100</f>
        <v>0.40088999999999997</v>
      </c>
      <c r="I15" s="42">
        <f>E15*3.5/100</f>
        <v>5.25</v>
      </c>
      <c r="J15" s="42">
        <v>21.9</v>
      </c>
    </row>
    <row r="16" spans="1:10" x14ac:dyDescent="0.25">
      <c r="A16" s="6"/>
      <c r="B16" s="1" t="s">
        <v>19</v>
      </c>
      <c r="C16" s="32" t="s">
        <v>36</v>
      </c>
      <c r="D16" s="34" t="s">
        <v>37</v>
      </c>
      <c r="E16" s="38">
        <v>40</v>
      </c>
      <c r="F16" s="31">
        <v>1.48</v>
      </c>
      <c r="G16" s="42">
        <v>53.76</v>
      </c>
      <c r="H16" s="42">
        <f>F16*1.3/50</f>
        <v>3.848E-2</v>
      </c>
      <c r="I16" s="42">
        <f>E16*4.8/50</f>
        <v>3.84</v>
      </c>
      <c r="J16" s="42">
        <v>3.76</v>
      </c>
    </row>
    <row r="17" spans="1:10" x14ac:dyDescent="0.25">
      <c r="A17" s="6"/>
      <c r="B17" s="1" t="s">
        <v>24</v>
      </c>
      <c r="C17" s="32" t="s">
        <v>31</v>
      </c>
      <c r="D17" s="34" t="s">
        <v>28</v>
      </c>
      <c r="E17" s="38">
        <v>200</v>
      </c>
      <c r="F17" s="31">
        <v>2.2200000000000002</v>
      </c>
      <c r="G17" s="42">
        <v>38.9</v>
      </c>
      <c r="H17" s="42">
        <f>F17*0.2/200</f>
        <v>2.2200000000000002E-3</v>
      </c>
      <c r="I17" s="42">
        <f>E17*0.1/200</f>
        <v>0.1</v>
      </c>
      <c r="J17" s="42">
        <v>9.3000000000000007</v>
      </c>
    </row>
    <row r="18" spans="1:10" x14ac:dyDescent="0.25">
      <c r="A18" s="6"/>
      <c r="B18" s="1" t="s">
        <v>21</v>
      </c>
      <c r="C18" s="35" t="s">
        <v>33</v>
      </c>
      <c r="D18" s="33" t="s">
        <v>30</v>
      </c>
      <c r="E18" s="40">
        <v>20</v>
      </c>
      <c r="F18" s="31">
        <v>1.19</v>
      </c>
      <c r="G18" s="42">
        <v>41.18</v>
      </c>
      <c r="H18" s="42">
        <f>F18*8/100</f>
        <v>9.5199999999999993E-2</v>
      </c>
      <c r="I18" s="42">
        <f>E18*1.5/100</f>
        <v>0.3</v>
      </c>
      <c r="J18" s="42">
        <v>8.02</v>
      </c>
    </row>
    <row r="19" spans="1:10" x14ac:dyDescent="0.25">
      <c r="A19" s="6"/>
      <c r="B19" s="26"/>
      <c r="C19" s="35" t="s">
        <v>32</v>
      </c>
      <c r="D19" s="33" t="s">
        <v>29</v>
      </c>
      <c r="E19" s="40">
        <v>60</v>
      </c>
      <c r="F19" s="27">
        <v>5.21</v>
      </c>
      <c r="G19" s="42">
        <v>93.76</v>
      </c>
      <c r="H19" s="42">
        <f>F19*7.6/100</f>
        <v>0.39595999999999998</v>
      </c>
      <c r="I19" s="42">
        <f>E19*0.8/100</f>
        <v>0.48</v>
      </c>
      <c r="J19" s="42">
        <v>19.68</v>
      </c>
    </row>
    <row r="20" spans="1:10" ht="15.75" thickBot="1" x14ac:dyDescent="0.3">
      <c r="A20" s="7"/>
      <c r="B20" s="8" t="s">
        <v>27</v>
      </c>
      <c r="C20" s="36"/>
      <c r="D20" s="37" t="s">
        <v>38</v>
      </c>
      <c r="E20" s="41">
        <f>SUM(E12:E19)</f>
        <v>820</v>
      </c>
      <c r="F20" s="24"/>
      <c r="G20" s="44">
        <v>770.82</v>
      </c>
      <c r="H20" s="44">
        <v>22.61</v>
      </c>
      <c r="I20" s="41">
        <v>36.134999999999998</v>
      </c>
      <c r="J20" s="44">
        <v>88.79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2025-02-04T04:04:25Z</cp:lastPrinted>
  <dcterms:created xsi:type="dcterms:W3CDTF">2015-06-05T18:19:34Z</dcterms:created>
  <dcterms:modified xsi:type="dcterms:W3CDTF">2025-03-10T05:50:13Z</dcterms:modified>
</cp:coreProperties>
</file>