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6"/>
  <c r="I17"/>
  <c r="I18"/>
  <c r="I14"/>
  <c r="I13"/>
  <c r="I12"/>
  <c r="H12"/>
  <c r="H13"/>
  <c r="H14"/>
  <c r="H15"/>
  <c r="H16"/>
  <c r="H17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<sst xmlns="http://schemas.openxmlformats.org/spreadsheetml/2006/main" count="42" uniqueCount="42">
  <si>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</si>
  <si>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</si>
  <si>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</si>
  <si>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</si>
  <si>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</si>
  <si>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</si>
  <si>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</si>
  <si>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</si>
  <si>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</si>
  <si>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</si>
  <si>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</si>
  <si>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</si>
  <si>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</si>
  <si>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</si>
  <si>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</si>
  <si>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</si>
  <si>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</si>
  <si>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</si>
  <si>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</si>
  <si>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</si>
  <si>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</si>
  <si>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</si>
  <si>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</si>
  <si>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</si>
  <si>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</si>
  <si>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</si>
  <si>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</si>
  <si>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</si>
  <si>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</si>
  <si>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Компот из смеси сухофруктов</t>
  </si>
  <si>
    <t>Хлеб пшеничный формовой</t>
  </si>
  <si>
    <t>100/2021г</t>
  </si>
  <si>
    <t>495/2021г</t>
  </si>
  <si>
    <t>573/2021г</t>
  </si>
  <si>
    <t>574/2021г</t>
  </si>
  <si>
    <t>МБОУ Нышинская СОШ</t>
  </si>
  <si>
    <t>14/2008г</t>
  </si>
  <si>
    <t>Салат из свежих овощей</t>
  </si>
  <si>
    <t>176/2013г</t>
  </si>
  <si>
    <t>Жаркое по-домашнему</t>
  </si>
  <si>
    <t>Хлеб ржаной</t>
  </si>
  <si>
    <t>ИТОГО  ОБЕД: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</si>
</sst>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2"/>
      <c r="I1" t="s">
        <v>1</v>
      </c>
      <c r="J1" s="21">
        <v>45618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 t="s">
        <v>36</v>
      </c>
      <c r="D12" s="37" t="s">
        <v>37</v>
      </c>
      <c r="E12" s="43">
        <v>60</v>
      </c>
      <c r="F12" s="26">
        <v>10.61</v>
      </c>
      <c r="G12" s="48">
        <v>46.98</v>
      </c>
      <c r="H12" s="46">
        <f>F12*0.6/100</f>
        <v>6.3659999999999994E-2</v>
      </c>
      <c r="I12" s="46">
        <f>E12*7.1/100</f>
        <v>4.26</v>
      </c>
      <c r="J12" s="20"/>
    </row>
    <row r="13" spans="1:10">
      <c r="A13" s="6"/>
      <c r="B13" s="1" t="s">
        <v>16</v>
      </c>
      <c r="C13" s="38" t="s">
        <v>31</v>
      </c>
      <c r="D13" s="39" t="s">
        <v>28</v>
      </c>
      <c r="E13" s="43">
        <v>200</v>
      </c>
      <c r="F13" s="24">
        <v>13.45</v>
      </c>
      <c r="G13" s="48">
        <v>118.56</v>
      </c>
      <c r="H13" s="46">
        <f>F13*1.95/100</f>
        <v>0.26227499999999998</v>
      </c>
      <c r="I13" s="46">
        <f>E13*2.96/100</f>
        <v>5.92</v>
      </c>
      <c r="J13" s="35">
        <v>10.6</v>
      </c>
    </row>
    <row r="14" spans="1:10">
      <c r="A14" s="6"/>
      <c r="B14" s="1" t="s">
        <v>17</v>
      </c>
      <c r="C14" s="36" t="s">
        <v>38</v>
      </c>
      <c r="D14" s="37" t="s">
        <v>39</v>
      </c>
      <c r="E14" s="43">
        <v>230</v>
      </c>
      <c r="F14" s="24">
        <v>62.42</v>
      </c>
      <c r="G14" s="46">
        <v>334.53500000000003</v>
      </c>
      <c r="H14" s="46">
        <f>F14*5.7/100</f>
        <v>3.5579400000000003</v>
      </c>
      <c r="I14" s="46">
        <f>E14*9.45/100</f>
        <v>21.734999999999999</v>
      </c>
      <c r="J14" s="35">
        <v>3.2</v>
      </c>
    </row>
    <row r="15" spans="1:10">
      <c r="A15" s="6"/>
      <c r="B15" s="1" t="s">
        <v>18</v>
      </c>
      <c r="C15" s="36"/>
      <c r="D15" s="37"/>
      <c r="E15" s="43"/>
      <c r="F15" s="24"/>
      <c r="G15" s="35"/>
      <c r="H15" s="46">
        <f>F15*0.6/200</f>
        <v>0</v>
      </c>
      <c r="I15" s="35"/>
      <c r="J15" s="35"/>
    </row>
    <row r="16" spans="1:10">
      <c r="A16" s="6"/>
      <c r="B16" s="1" t="s">
        <v>19</v>
      </c>
      <c r="C16" s="36" t="s">
        <v>32</v>
      </c>
      <c r="D16" s="37" t="s">
        <v>29</v>
      </c>
      <c r="E16" s="43">
        <v>200</v>
      </c>
      <c r="F16" s="24">
        <v>7.4</v>
      </c>
      <c r="G16" s="35">
        <v>172.95</v>
      </c>
      <c r="H16" s="46">
        <f>F16*8/100</f>
        <v>0.59200000000000008</v>
      </c>
      <c r="I16" s="46">
        <f>E16*0.1/200</f>
        <v>0.1</v>
      </c>
      <c r="J16" s="35">
        <v>24.9</v>
      </c>
    </row>
    <row r="17" spans="1:10">
      <c r="A17" s="6"/>
      <c r="B17" s="1" t="s">
        <v>24</v>
      </c>
      <c r="C17" s="40" t="s">
        <v>33</v>
      </c>
      <c r="D17" s="41" t="s">
        <v>30</v>
      </c>
      <c r="E17" s="44">
        <v>40</v>
      </c>
      <c r="F17" s="24">
        <v>4.6399999999999997</v>
      </c>
      <c r="G17" s="35">
        <v>117.2</v>
      </c>
      <c r="H17" s="46">
        <f>F17*7.6/100</f>
        <v>0.35263999999999995</v>
      </c>
      <c r="I17" s="46">
        <f>E17*1.5/100</f>
        <v>0.6</v>
      </c>
      <c r="J17" s="35">
        <v>24.6</v>
      </c>
    </row>
    <row r="18" spans="1:10" ht="15.75" thickBot="1">
      <c r="A18" s="6"/>
      <c r="B18" s="1" t="s">
        <v>21</v>
      </c>
      <c r="C18" s="40" t="s">
        <v>34</v>
      </c>
      <c r="D18" s="41" t="s">
        <v>40</v>
      </c>
      <c r="E18" s="44">
        <v>20</v>
      </c>
      <c r="F18" s="24">
        <v>1.48</v>
      </c>
      <c r="G18" s="35">
        <v>83.7</v>
      </c>
      <c r="H18" s="47"/>
      <c r="I18" s="46">
        <f>E18*0.8/100</f>
        <v>0.16</v>
      </c>
      <c r="J18" s="35">
        <v>20.100000000000001</v>
      </c>
    </row>
    <row r="19" spans="1:10" ht="15.75" thickBot="1">
      <c r="A19" s="6"/>
      <c r="B19" s="27"/>
      <c r="C19" s="27"/>
      <c r="D19" s="34"/>
      <c r="E19" s="28"/>
      <c r="F19" s="29"/>
      <c r="G19" s="28"/>
      <c r="H19" s="28"/>
      <c r="I19" s="45"/>
      <c r="J19" s="30"/>
    </row>
    <row r="20" spans="1:10" ht="15.75" thickBot="1">
      <c r="A20" s="7"/>
      <c r="B20" s="8" t="s">
        <v>27</v>
      </c>
      <c r="C20" s="8"/>
      <c r="D20" s="42" t="s">
        <v>41</v>
      </c>
      <c r="E20" s="45">
        <f>SUM(E14:E19)</f>
        <v>490</v>
      </c>
      <c r="F20" s="24">
        <v>100</v>
      </c>
      <c r="G20" s="35">
        <v>51.475000000000001</v>
      </c>
      <c r="H20" s="35">
        <v>17593</v>
      </c>
      <c r="I20" s="45">
        <f>SUM(I14:I19)</f>
        <v>22.595000000000002</v>
      </c>
      <c r="J20" s="35">
        <v>10.029999999999999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2024-11-05T07:45:08Z</dcterms:modified>
</cp:coreProperties>
</file>