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5600" windowHeight="8145"/>
  </bookViews>
  <sheets>
    <sheet name="1" sheetId="1" r:id="rId1"/>
  </sheets>
  <calcPr calcId="114210"/>
</workbook>
</file>

<file path=xl/calcChain.xml><?xml version="1.0" encoding="utf-8"?>
<calcChain xmlns="http://schemas.openxmlformats.org/spreadsheetml/2006/main">
  <c r="I12" i="1"/>
  <c r="I13"/>
  <c r="I14"/>
  <c r="I15"/>
  <c r="I16"/>
  <c r="I17"/>
  <c r="I18"/>
  <c r="I19"/>
  <c r="H12"/>
  <c r="H13"/>
  <c r="H14"/>
  <c r="H15"/>
  <c r="H16"/>
  <c r="H17"/>
  <c r="H18"/>
  <c r="H19"/>
  <c r="E19"/>
</calcChain>
</file>

<file path=xl/sharedStrings.xml><?xml version="1.0" encoding="utf-8"?>
<sst xmlns="http://schemas.openxmlformats.org/spreadsheetml/2006/main" count="44" uniqueCount="44">
  <si>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</si>
  <si>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</si>
  <si>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</si>
  <si>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</si>
  <si>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</si>
  <si>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</si>
  <si>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</si>
  <si>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</si>
  <si>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</si>
  <si>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</si>
  <si>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</si>
  <si>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</si>
  <si>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</si>
  <si>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</si>
  <si>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</si>
  <si>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</si>
  <si>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</si>
  <si>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</si>
  <si>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</si>
  <si>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</si>
  <si>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</si>
  <si>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</si>
  <si>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</si>
  <si>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</si>
  <si>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</si>
  <si>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</si>
  <si>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</si>
  <si>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</si>
  <si>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Хлеб пшеничный формовой</t>
  </si>
  <si>
    <t>Хлеб ржаной</t>
  </si>
  <si>
    <t>573/2021г</t>
  </si>
  <si>
    <t>574/2021г</t>
  </si>
  <si>
    <t>МБОУ Нышинская СОШ</t>
  </si>
  <si>
    <t>18/2021г</t>
  </si>
  <si>
    <t>Салат из свежих помидоров и огурцов</t>
  </si>
  <si>
    <t>94/2021г</t>
  </si>
  <si>
    <t>Борщ с картофелем</t>
  </si>
  <si>
    <t>367/2021г</t>
  </si>
  <si>
    <t>Птица в соусе с томатом</t>
  </si>
  <si>
    <t>202/2021г</t>
  </si>
  <si>
    <t>486/2021г</t>
  </si>
  <si>
    <t>Компот из свежих плодов и ягод</t>
  </si>
  <si>
    <t>ИТОГО  ОБЕД:</t>
  </si>
  <si>
    <t>Каша пшеничная вязкая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</si>
</sst>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8"/>
      <name val="Calibri"/>
      <family val="2"/>
    </font>
    <font>
      <sz val="10"/>
      <color indexed="8"/>
      <name val="Calibri"/>
      <family val="2"/>
      <charset val="204"/>
    </font>
    <font>
      <sz val="10"/>
      <color indexed="8"/>
      <name val="Arial"/>
      <family val="2"/>
      <charset val="204"/>
    </font>
    <font>
      <sz val="10"/>
      <color indexed="10"/>
      <name val="Calibri"/>
      <family val="2"/>
      <charset val="204"/>
    </font>
    <font>
      <b/>
      <sz val="10"/>
      <color indexed="8"/>
      <name val="Calibri"/>
      <family val="2"/>
      <charset val="204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3" fillId="0" borderId="1" xfId="0" applyFont="1" applyBorder="1" applyAlignment="1" applyProtection="1">
      <alignment horizontal="center" vertical="top" wrapText="1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0" fontId="2" fillId="3" borderId="15" xfId="0" applyFont="1" applyFill="1" applyBorder="1" applyAlignment="1" applyProtection="1">
      <alignment horizontal="center" vertical="center"/>
      <protection locked="0"/>
    </xf>
    <xf numFmtId="0" fontId="2" fillId="3" borderId="1" xfId="0" applyFont="1" applyFill="1" applyBorder="1" applyAlignment="1" applyProtection="1">
      <alignment horizontal="left" vertical="center"/>
      <protection locked="0"/>
    </xf>
    <xf numFmtId="0" fontId="2" fillId="3" borderId="16" xfId="0" applyFont="1" applyFill="1" applyBorder="1" applyAlignment="1" applyProtection="1">
      <alignment horizontal="center" vertical="center"/>
      <protection locked="0"/>
    </xf>
    <xf numFmtId="0" fontId="4" fillId="3" borderId="1" xfId="0" applyFont="1" applyFill="1" applyBorder="1" applyAlignment="1" applyProtection="1">
      <alignment horizontal="left" vertical="center"/>
      <protection locked="0"/>
    </xf>
    <xf numFmtId="0" fontId="2" fillId="3" borderId="16" xfId="0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horizontal="left"/>
      <protection locked="0"/>
    </xf>
    <xf numFmtId="0" fontId="2" fillId="3" borderId="17" xfId="0" applyFont="1" applyFill="1" applyBorder="1" applyAlignment="1" applyProtection="1">
      <alignment horizontal="center" vertical="center"/>
      <protection locked="0"/>
    </xf>
    <xf numFmtId="0" fontId="2" fillId="3" borderId="7" xfId="0" applyFont="1" applyFill="1" applyBorder="1" applyAlignment="1" applyProtection="1">
      <alignment horizontal="left" vertical="center"/>
      <protection locked="0"/>
    </xf>
    <xf numFmtId="0" fontId="2" fillId="3" borderId="15" xfId="0" applyFont="1" applyFill="1" applyBorder="1" applyAlignment="1" applyProtection="1">
      <alignment horizontal="center"/>
      <protection locked="0"/>
    </xf>
    <xf numFmtId="0" fontId="5" fillId="3" borderId="1" xfId="0" applyFont="1" applyFill="1" applyBorder="1" applyAlignment="1" applyProtection="1">
      <alignment horizontal="left"/>
      <protection locked="0"/>
    </xf>
    <xf numFmtId="0" fontId="2" fillId="3" borderId="1" xfId="0" applyFont="1" applyFill="1" applyBorder="1" applyAlignment="1" applyProtection="1">
      <alignment horizontal="center" vertical="center"/>
      <protection locked="0"/>
    </xf>
    <xf numFmtId="0" fontId="2" fillId="3" borderId="1" xfId="0" applyFont="1" applyFill="1" applyBorder="1" applyAlignment="1" applyProtection="1">
      <alignment horizontal="center"/>
      <protection locked="0"/>
    </xf>
    <xf numFmtId="0" fontId="2" fillId="3" borderId="7" xfId="0" applyFont="1" applyFill="1" applyBorder="1" applyAlignment="1" applyProtection="1">
      <alignment horizontal="center"/>
      <protection locked="0"/>
    </xf>
    <xf numFmtId="0" fontId="2" fillId="0" borderId="1" xfId="0" applyFont="1" applyFill="1" applyBorder="1" applyAlignment="1" applyProtection="1">
      <alignment horizontal="center" vertical="center"/>
      <protection locked="0"/>
    </xf>
    <xf numFmtId="0" fontId="5" fillId="3" borderId="1" xfId="0" applyFont="1" applyFill="1" applyBorder="1" applyAlignment="1" applyProtection="1">
      <alignment horizontal="center"/>
      <protection locked="0"/>
    </xf>
    <xf numFmtId="2" fontId="2" fillId="3" borderId="1" xfId="0" applyNumberFormat="1" applyFont="1" applyFill="1" applyBorder="1" applyAlignment="1" applyProtection="1">
      <alignment horizontal="center" vertical="center"/>
      <protection locked="0"/>
    </xf>
    <xf numFmtId="2" fontId="2" fillId="3" borderId="1" xfId="0" applyNumberFormat="1" applyFont="1" applyFill="1" applyBorder="1" applyAlignment="1" applyProtection="1">
      <alignment horizontal="center"/>
      <protection locked="0"/>
    </xf>
    <xf numFmtId="2" fontId="2" fillId="3" borderId="7" xfId="0" applyNumberFormat="1" applyFont="1" applyFill="1" applyBorder="1" applyAlignment="1" applyProtection="1">
      <alignment horizontal="center"/>
      <protection locked="0"/>
    </xf>
    <xf numFmtId="2" fontId="5" fillId="3" borderId="1" xfId="0" applyNumberFormat="1" applyFont="1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D1" workbookViewId="0">
      <selection activeCell="I4" sqref="I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32</v>
      </c>
      <c r="C1" s="53"/>
      <c r="D1" s="54"/>
      <c r="E1" t="s">
        <v>22</v>
      </c>
      <c r="F1" s="21"/>
      <c r="I1" t="s">
        <v>1</v>
      </c>
      <c r="J1" s="20">
        <v>45567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/>
      <c r="D4" s="28"/>
      <c r="E4" s="14"/>
      <c r="F4" s="22"/>
      <c r="G4" s="14"/>
      <c r="H4" s="14"/>
      <c r="I4" s="14"/>
      <c r="J4" s="15"/>
    </row>
    <row r="5" spans="1:10">
      <c r="A5" s="6"/>
      <c r="B5" s="1" t="s">
        <v>12</v>
      </c>
      <c r="C5" s="2"/>
      <c r="D5" s="29"/>
      <c r="E5" s="16"/>
      <c r="F5" s="23"/>
      <c r="G5" s="16"/>
      <c r="H5" s="16"/>
      <c r="I5" s="16"/>
      <c r="J5" s="17"/>
    </row>
    <row r="6" spans="1:10">
      <c r="A6" s="6"/>
      <c r="B6" s="1" t="s">
        <v>23</v>
      </c>
      <c r="C6" s="2"/>
      <c r="D6" s="29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9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30"/>
      <c r="E8" s="18"/>
      <c r="F8" s="24"/>
      <c r="G8" s="18"/>
      <c r="H8" s="18"/>
      <c r="I8" s="18"/>
      <c r="J8" s="19"/>
    </row>
    <row r="9" spans="1:10">
      <c r="A9" s="3" t="s">
        <v>13</v>
      </c>
      <c r="B9" s="10" t="s">
        <v>20</v>
      </c>
      <c r="C9" s="5"/>
      <c r="D9" s="28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9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30"/>
      <c r="E11" s="18"/>
      <c r="F11" s="24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33" t="s">
        <v>33</v>
      </c>
      <c r="D12" s="34" t="s">
        <v>34</v>
      </c>
      <c r="E12" s="43">
        <v>60</v>
      </c>
      <c r="F12" s="25">
        <v>14</v>
      </c>
      <c r="G12" s="48">
        <v>43.74</v>
      </c>
      <c r="H12" s="48">
        <f>F12*1/100</f>
        <v>0.14000000000000001</v>
      </c>
      <c r="I12" s="48">
        <f>E12*6.1/100</f>
        <v>3.66</v>
      </c>
      <c r="J12" s="48">
        <v>2.1</v>
      </c>
    </row>
    <row r="13" spans="1:10">
      <c r="A13" s="6"/>
      <c r="B13" s="1" t="s">
        <v>16</v>
      </c>
      <c r="C13" s="35" t="s">
        <v>35</v>
      </c>
      <c r="D13" s="36" t="s">
        <v>36</v>
      </c>
      <c r="E13" s="43">
        <v>200</v>
      </c>
      <c r="F13" s="32">
        <v>13.06</v>
      </c>
      <c r="G13" s="48">
        <v>112.06</v>
      </c>
      <c r="H13" s="49">
        <f>F13*1.84/100</f>
        <v>0.24030399999999999</v>
      </c>
      <c r="I13" s="49">
        <f>E13*2.91/100</f>
        <v>5.82</v>
      </c>
      <c r="J13" s="49">
        <v>11.24</v>
      </c>
    </row>
    <row r="14" spans="1:10">
      <c r="A14" s="6"/>
      <c r="B14" s="1" t="s">
        <v>17</v>
      </c>
      <c r="C14" s="35" t="s">
        <v>37</v>
      </c>
      <c r="D14" s="34" t="s">
        <v>38</v>
      </c>
      <c r="E14" s="44">
        <v>90</v>
      </c>
      <c r="F14" s="32">
        <v>40.270000000000003</v>
      </c>
      <c r="G14" s="49">
        <v>134.95500000000001</v>
      </c>
      <c r="H14" s="49">
        <f>F14*18.2/100</f>
        <v>7.3291399999999998</v>
      </c>
      <c r="I14" s="49">
        <f>E14*7.55/100</f>
        <v>6.7949999999999999</v>
      </c>
      <c r="J14" s="49">
        <v>2.0699999999999998</v>
      </c>
    </row>
    <row r="15" spans="1:10">
      <c r="A15" s="6"/>
      <c r="B15" s="1" t="s">
        <v>18</v>
      </c>
      <c r="C15" s="37" t="s">
        <v>39</v>
      </c>
      <c r="D15" s="38" t="s">
        <v>43</v>
      </c>
      <c r="E15" s="44">
        <v>150</v>
      </c>
      <c r="F15" s="32">
        <v>9.0299999999999994</v>
      </c>
      <c r="G15" s="49">
        <v>242.04</v>
      </c>
      <c r="H15" s="49">
        <f>F15*5.67/100</f>
        <v>0.51200100000000004</v>
      </c>
      <c r="I15" s="49">
        <f>E15*4.24/100</f>
        <v>6.36</v>
      </c>
      <c r="J15" s="49">
        <v>37.695</v>
      </c>
    </row>
    <row r="16" spans="1:10">
      <c r="A16" s="6"/>
      <c r="B16" s="1" t="s">
        <v>19</v>
      </c>
      <c r="C16" s="39" t="s">
        <v>40</v>
      </c>
      <c r="D16" s="40" t="s">
        <v>41</v>
      </c>
      <c r="E16" s="45">
        <v>200</v>
      </c>
      <c r="F16" s="32">
        <v>12.48</v>
      </c>
      <c r="G16" s="50">
        <v>45.7</v>
      </c>
      <c r="H16" s="50">
        <f>F16*0.05/100</f>
        <v>6.2400000000000008E-3</v>
      </c>
      <c r="I16" s="50">
        <f>E16*0.05/100</f>
        <v>0.1</v>
      </c>
      <c r="J16" s="50">
        <v>11.1</v>
      </c>
    </row>
    <row r="17" spans="1:10">
      <c r="A17" s="6"/>
      <c r="B17" s="1" t="s">
        <v>24</v>
      </c>
      <c r="C17" s="41" t="s">
        <v>31</v>
      </c>
      <c r="D17" s="38" t="s">
        <v>29</v>
      </c>
      <c r="E17" s="46">
        <v>20</v>
      </c>
      <c r="F17" s="32">
        <v>1.3</v>
      </c>
      <c r="G17" s="49">
        <v>41.18</v>
      </c>
      <c r="H17" s="49">
        <f>F17*8/100</f>
        <v>0.10400000000000001</v>
      </c>
      <c r="I17" s="49">
        <f>E17*1.5/100</f>
        <v>0.3</v>
      </c>
      <c r="J17" s="49">
        <v>8.02</v>
      </c>
    </row>
    <row r="18" spans="1:10">
      <c r="A18" s="6"/>
      <c r="B18" s="1" t="s">
        <v>21</v>
      </c>
      <c r="C18" s="41" t="s">
        <v>30</v>
      </c>
      <c r="D18" s="38" t="s">
        <v>28</v>
      </c>
      <c r="E18" s="46">
        <v>40</v>
      </c>
      <c r="F18" s="32">
        <v>5.21</v>
      </c>
      <c r="G18" s="49">
        <v>93.76</v>
      </c>
      <c r="H18" s="49">
        <f>F18*7.6/100</f>
        <v>0.39595999999999998</v>
      </c>
      <c r="I18" s="49">
        <f>E18*0.8/100</f>
        <v>0.32</v>
      </c>
      <c r="J18" s="49">
        <v>19.68</v>
      </c>
    </row>
    <row r="19" spans="1:10">
      <c r="A19" s="6"/>
      <c r="B19" s="26"/>
      <c r="C19" s="41"/>
      <c r="D19" s="42" t="s">
        <v>42</v>
      </c>
      <c r="E19" s="47">
        <f>SUM(E12:E18)</f>
        <v>760</v>
      </c>
      <c r="F19" s="27">
        <v>95.35</v>
      </c>
      <c r="G19" s="51">
        <v>713.43499999999995</v>
      </c>
      <c r="H19" s="51">
        <f>SUM(H12:H18)</f>
        <v>8.727644999999999</v>
      </c>
      <c r="I19" s="47">
        <f>SUM(I12:I18)</f>
        <v>23.355</v>
      </c>
      <c r="J19" s="51">
        <v>91.905000000000001</v>
      </c>
    </row>
    <row r="20" spans="1:10" ht="15.75" thickBot="1">
      <c r="A20" s="7"/>
      <c r="B20" s="8" t="s">
        <v>27</v>
      </c>
      <c r="C20" s="8"/>
      <c r="D20" s="30"/>
      <c r="E20" s="31"/>
      <c r="F20" s="24"/>
      <c r="G20" s="31"/>
      <c r="H20" s="31"/>
      <c r="I20" s="31"/>
      <c r="J20" s="31"/>
    </row>
  </sheetData>
  <sheetProtection sheet="1" objects="1" scenarios="1"/>
  <mergeCells count="1">
    <mergeCell ref="B1:D1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2021-09-03T11:50:11Z</cp:lastPrinted>
  <dcterms:created xsi:type="dcterms:W3CDTF">2015-06-05T18:19:34Z</dcterms:created>
  <dcterms:modified xsi:type="dcterms:W3CDTF">2024-10-01T07:29:23Z</dcterms:modified>
</cp:coreProperties>
</file>